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929"/>
  <workbookPr autoCompressPictures="0"/>
  <bookViews>
    <workbookView xWindow="0" yWindow="0" windowWidth="25600" windowHeight="16060"/>
  </bookViews>
  <sheets>
    <sheet name="Sensilla co-expression" sheetId="1" r:id="rId1"/>
    <sheet name="Section neuron co-expression" sheetId="3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A28" i="1"/>
  <c r="E5" i="3"/>
  <c r="E6" i="3"/>
  <c r="E7" i="3"/>
  <c r="E8" i="3"/>
  <c r="D4" i="3"/>
  <c r="D6" i="3"/>
  <c r="D7" i="3"/>
  <c r="D8" i="3"/>
  <c r="B28" i="1"/>
  <c r="E9" i="1"/>
  <c r="E8" i="1"/>
  <c r="E13" i="1"/>
  <c r="E12" i="1"/>
  <c r="E11" i="1"/>
  <c r="E15" i="1"/>
  <c r="E14" i="1"/>
  <c r="E10" i="1"/>
  <c r="E26" i="1"/>
  <c r="E25" i="1"/>
  <c r="E23" i="1"/>
  <c r="E20" i="1"/>
  <c r="E19" i="1"/>
  <c r="E16" i="1"/>
  <c r="D21" i="1"/>
</calcChain>
</file>

<file path=xl/sharedStrings.xml><?xml version="1.0" encoding="utf-8"?>
<sst xmlns="http://schemas.openxmlformats.org/spreadsheetml/2006/main" count="41" uniqueCount="33">
  <si>
    <t>File name</t>
  </si>
  <si>
    <t>GFP+ cells</t>
  </si>
  <si>
    <t>Orco+ cells</t>
  </si>
  <si>
    <t>GFP+ sensilla</t>
  </si>
  <si>
    <t>Orco+ sensilla</t>
  </si>
  <si>
    <t>Female 63x Native GFP Cy3 Orco 633 cd8 DAPI slide 3</t>
  </si>
  <si>
    <t>Female 63x Native GFP Cy3 Orco 633 cd8 DAPI slide 5 no1 zoomed in</t>
  </si>
  <si>
    <t>Female 63x Native GFP Cy3 Orco 633 cd8 DAPI slide 5 no4</t>
  </si>
  <si>
    <t>Female 63x Native GFP Cy3 Orco 633 cd8 DAPI slide 5 no5</t>
  </si>
  <si>
    <t>Female 63x Native GFP Cy3 Orco 633 cd8 DAPI slide 7 zoomed in</t>
  </si>
  <si>
    <t>Female 63x Native GFP Cy3 Orco 633 cd8 DAPI slide 18 no4</t>
  </si>
  <si>
    <t>% GFP+ cells that are also Orco+</t>
  </si>
  <si>
    <t>% Orco+ cells that are also GFP+</t>
  </si>
  <si>
    <t>% GFP+ sensilla that are also Orco+</t>
  </si>
  <si>
    <t>% Orco+ sensilla that are also GFP+</t>
  </si>
  <si>
    <t>Average</t>
  </si>
  <si>
    <t>Female 63x Native GFP Cy3 Orco 633 cd8 DAPI slide 17 no4.lsm</t>
  </si>
  <si>
    <t>Female 63x Native GFP Cy3 Orco 633 cd8 DAPI slide 17 no2.lsm</t>
  </si>
  <si>
    <t>Female 63x Native GFP Cy3 Orco 633 cd8 DAPI slide 18 no12 tile2.lsm</t>
  </si>
  <si>
    <t>Female 63x Native GFP Cy3 Orco 633 cd8 DAPI slide 18 no12 tile1.lsm</t>
  </si>
  <si>
    <t>Female 63x Native GFP Cy3 Orco 633 cd8 DAPI slide 18 no11 tile2.lsm</t>
  </si>
  <si>
    <t>Female 63x Native GFP Cy3 Orco 633 cd8 DAPI slide 18 no3.lsm</t>
  </si>
  <si>
    <t>Female 63x Native GFP Cy3 Orco 633 cd8 DAPI slide 18 no2.lsm</t>
  </si>
  <si>
    <t>Female 63x Native GFP Cy3 Orco 633 cd8 DAPI slide 18 no1 tile4.lsm</t>
  </si>
  <si>
    <t>Female 63x Native GFP Cy3 Orco 633 cd8 DAPI slide 8.lsm</t>
  </si>
  <si>
    <t>Female 63x Native GFP Cy3 Orco 633 cd8 DAPI slide 7.lsm</t>
  </si>
  <si>
    <t>Female 63x Native GFP Cy3 Orco 633 cd8 DAPI slide 6.lsm</t>
  </si>
  <si>
    <t>Female 63x Native GFP Cy3 Orco 633 cd8 DAPI slide 5 no3.lsm</t>
  </si>
  <si>
    <t>Female 63x Native GFP Cy3 Orco 633 cd8 DAPI slide 5 no2.lsm</t>
  </si>
  <si>
    <t>Senislla count</t>
  </si>
  <si>
    <t>Stained for anti-DmORCO (Orco+)</t>
  </si>
  <si>
    <t># of sections examined</t>
  </si>
  <si>
    <t>Cryosections of Orco-QF2, QUAS-mCD8:GFP antennae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</si>
</sst>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A3" sqref="A3"/>
    </sheetView>
  </sheetViews>
  <sheetFormatPr baseColWidth="10" defaultColWidth="8.83203125" defaultRowHeight="14" x14ac:dyDescent="0"/>
  <cols>
    <col min="1" max="1" width="66.33203125" style="1" customWidth="1"/>
    <col min="2" max="3" width="15.6640625" style="1" customWidth="1"/>
    <col min="4" max="4" width="27.83203125" style="1" customWidth="1"/>
    <col min="5" max="5" width="32.5" style="1" customWidth="1"/>
    <col min="6" max="16384" width="8.83203125" style="1"/>
  </cols>
  <sheetData>
    <row r="1" spans="1:5" s="2" customFormat="1"/>
    <row r="2" spans="1:5">
      <c r="A2" s="1" t="s">
        <v>32</v>
      </c>
    </row>
    <row r="3" spans="1:5">
      <c r="A3" s="1" t="s">
        <v>30</v>
      </c>
    </row>
    <row r="7" spans="1:5">
      <c r="A7" s="2" t="s">
        <v>0</v>
      </c>
      <c r="B7" s="2" t="s">
        <v>3</v>
      </c>
      <c r="C7" s="2" t="s">
        <v>4</v>
      </c>
      <c r="D7" s="2" t="s">
        <v>13</v>
      </c>
      <c r="E7" s="2" t="s">
        <v>14</v>
      </c>
    </row>
    <row r="8" spans="1:5">
      <c r="A8" s="3" t="s">
        <v>17</v>
      </c>
      <c r="B8" s="1">
        <v>4</v>
      </c>
      <c r="C8" s="1">
        <v>4</v>
      </c>
      <c r="D8" s="1">
        <v>100</v>
      </c>
      <c r="E8" s="1">
        <f t="shared" ref="E8:E16" si="0">10/10*100</f>
        <v>100</v>
      </c>
    </row>
    <row r="9" spans="1:5">
      <c r="A9" s="3" t="s">
        <v>16</v>
      </c>
      <c r="B9" s="1">
        <v>6</v>
      </c>
      <c r="C9" s="1">
        <v>6</v>
      </c>
      <c r="D9" s="1">
        <v>100</v>
      </c>
      <c r="E9" s="1">
        <f t="shared" si="0"/>
        <v>100</v>
      </c>
    </row>
    <row r="10" spans="1:5">
      <c r="A10" s="3" t="s">
        <v>23</v>
      </c>
      <c r="B10" s="1">
        <v>11</v>
      </c>
      <c r="C10" s="1">
        <v>11</v>
      </c>
      <c r="D10" s="1">
        <v>100</v>
      </c>
      <c r="E10" s="1">
        <f t="shared" si="0"/>
        <v>100</v>
      </c>
    </row>
    <row r="11" spans="1:5">
      <c r="A11" s="3" t="s">
        <v>20</v>
      </c>
      <c r="B11" s="1">
        <v>17</v>
      </c>
      <c r="C11" s="1">
        <v>17</v>
      </c>
      <c r="D11" s="1">
        <v>100</v>
      </c>
      <c r="E11" s="1">
        <f t="shared" si="0"/>
        <v>100</v>
      </c>
    </row>
    <row r="12" spans="1:5">
      <c r="A12" s="3" t="s">
        <v>19</v>
      </c>
      <c r="B12" s="1">
        <v>6</v>
      </c>
      <c r="C12" s="1">
        <v>6</v>
      </c>
      <c r="D12" s="1">
        <v>100</v>
      </c>
      <c r="E12" s="1">
        <f t="shared" si="0"/>
        <v>100</v>
      </c>
    </row>
    <row r="13" spans="1:5">
      <c r="A13" s="3" t="s">
        <v>18</v>
      </c>
      <c r="B13" s="1">
        <v>6</v>
      </c>
      <c r="C13" s="1">
        <v>6</v>
      </c>
      <c r="D13" s="1">
        <v>100</v>
      </c>
      <c r="E13" s="1">
        <f t="shared" si="0"/>
        <v>100</v>
      </c>
    </row>
    <row r="14" spans="1:5">
      <c r="A14" s="3" t="s">
        <v>22</v>
      </c>
      <c r="B14" s="1">
        <v>8</v>
      </c>
      <c r="C14" s="1">
        <v>8</v>
      </c>
      <c r="D14" s="1">
        <v>100</v>
      </c>
      <c r="E14" s="1">
        <f t="shared" si="0"/>
        <v>100</v>
      </c>
    </row>
    <row r="15" spans="1:5">
      <c r="A15" s="3" t="s">
        <v>21</v>
      </c>
      <c r="B15" s="1">
        <v>7</v>
      </c>
      <c r="C15" s="1">
        <v>7</v>
      </c>
      <c r="D15" s="1">
        <v>100</v>
      </c>
      <c r="E15" s="1">
        <f t="shared" si="0"/>
        <v>100</v>
      </c>
    </row>
    <row r="16" spans="1:5">
      <c r="A16" s="3" t="s">
        <v>10</v>
      </c>
      <c r="B16" s="1">
        <v>10</v>
      </c>
      <c r="C16" s="1">
        <v>10</v>
      </c>
      <c r="D16" s="1">
        <v>100</v>
      </c>
      <c r="E16" s="1">
        <f t="shared" si="0"/>
        <v>100</v>
      </c>
    </row>
    <row r="17" spans="1:6">
      <c r="A17" s="3" t="s">
        <v>5</v>
      </c>
      <c r="B17" s="1">
        <v>12</v>
      </c>
      <c r="C17" s="1">
        <v>12</v>
      </c>
      <c r="D17" s="1">
        <v>100</v>
      </c>
      <c r="E17" s="1">
        <v>100</v>
      </c>
    </row>
    <row r="18" spans="1:6">
      <c r="A18" s="3" t="s">
        <v>6</v>
      </c>
      <c r="B18" s="1">
        <v>5</v>
      </c>
      <c r="C18" s="1">
        <v>5</v>
      </c>
      <c r="D18" s="1">
        <v>100</v>
      </c>
      <c r="E18" s="1">
        <v>100</v>
      </c>
    </row>
    <row r="19" spans="1:6">
      <c r="A19" s="3" t="s">
        <v>28</v>
      </c>
      <c r="B19" s="1">
        <v>12</v>
      </c>
      <c r="C19" s="1">
        <v>12</v>
      </c>
      <c r="D19" s="1">
        <v>100</v>
      </c>
      <c r="E19" s="1">
        <f>10/10*100</f>
        <v>100</v>
      </c>
    </row>
    <row r="20" spans="1:6">
      <c r="A20" s="3" t="s">
        <v>27</v>
      </c>
      <c r="B20" s="1">
        <v>17</v>
      </c>
      <c r="C20" s="1">
        <v>17</v>
      </c>
      <c r="D20" s="1">
        <v>100</v>
      </c>
      <c r="E20" s="1">
        <f>10/10*100</f>
        <v>100</v>
      </c>
    </row>
    <row r="21" spans="1:6">
      <c r="A21" s="3" t="s">
        <v>7</v>
      </c>
      <c r="B21" s="1">
        <v>7</v>
      </c>
      <c r="C21" s="1">
        <v>7</v>
      </c>
      <c r="D21" s="1">
        <f>C21/B21*100</f>
        <v>100</v>
      </c>
      <c r="E21" s="1">
        <v>100</v>
      </c>
    </row>
    <row r="22" spans="1:6">
      <c r="A22" s="3" t="s">
        <v>8</v>
      </c>
      <c r="B22" s="1">
        <v>11</v>
      </c>
      <c r="C22" s="1">
        <v>11</v>
      </c>
      <c r="D22" s="1">
        <v>100</v>
      </c>
      <c r="E22" s="1">
        <v>100</v>
      </c>
    </row>
    <row r="23" spans="1:6">
      <c r="A23" s="3" t="s">
        <v>26</v>
      </c>
      <c r="B23" s="1">
        <v>7</v>
      </c>
      <c r="C23" s="1">
        <v>7</v>
      </c>
      <c r="D23" s="1">
        <v>100</v>
      </c>
      <c r="E23" s="1">
        <f>10/10*100</f>
        <v>100</v>
      </c>
    </row>
    <row r="24" spans="1:6">
      <c r="A24" s="3" t="s">
        <v>9</v>
      </c>
      <c r="B24" s="1">
        <v>20</v>
      </c>
      <c r="C24" s="1">
        <v>20</v>
      </c>
      <c r="D24" s="1">
        <v>100</v>
      </c>
      <c r="E24" s="1">
        <v>100</v>
      </c>
    </row>
    <row r="25" spans="1:6">
      <c r="A25" s="3" t="s">
        <v>25</v>
      </c>
      <c r="B25" s="1">
        <v>22</v>
      </c>
      <c r="C25" s="1">
        <v>22</v>
      </c>
      <c r="D25" s="1">
        <v>100</v>
      </c>
      <c r="E25" s="1">
        <f>10/10*100</f>
        <v>100</v>
      </c>
    </row>
    <row r="26" spans="1:6">
      <c r="A26" s="3" t="s">
        <v>24</v>
      </c>
      <c r="B26" s="1">
        <v>13</v>
      </c>
      <c r="C26" s="1">
        <v>13</v>
      </c>
      <c r="D26" s="1">
        <v>100</v>
      </c>
      <c r="E26" s="1">
        <f>10/10*100</f>
        <v>100</v>
      </c>
    </row>
    <row r="27" spans="1:6">
      <c r="B27" s="2"/>
      <c r="C27" s="2"/>
      <c r="D27" s="2"/>
      <c r="E27" s="2"/>
      <c r="F27" s="2"/>
    </row>
    <row r="28" spans="1:6">
      <c r="A28" s="1">
        <f>COUNT(B8:B26)</f>
        <v>19</v>
      </c>
      <c r="B28" s="1">
        <f>SUM(B8:B26)</f>
        <v>201</v>
      </c>
      <c r="C28" s="1">
        <f>SUM(C8:C26)</f>
        <v>201</v>
      </c>
    </row>
    <row r="29" spans="1:6">
      <c r="A29" s="1" t="s">
        <v>31</v>
      </c>
      <c r="B29" s="1" t="s">
        <v>29</v>
      </c>
      <c r="C29" s="1" t="s">
        <v>29</v>
      </c>
    </row>
  </sheetData>
  <sortState ref="A8:E31">
    <sortCondition ref="A8:A31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25" sqref="C25"/>
    </sheetView>
  </sheetViews>
  <sheetFormatPr baseColWidth="10" defaultColWidth="8.83203125" defaultRowHeight="14" x14ac:dyDescent="0"/>
  <cols>
    <col min="1" max="1" width="66.33203125" style="1" customWidth="1"/>
    <col min="2" max="3" width="15.6640625" style="1" customWidth="1"/>
    <col min="4" max="5" width="39.5" style="1" customWidth="1"/>
    <col min="6" max="16384" width="8.83203125" style="1"/>
  </cols>
  <sheetData>
    <row r="1" spans="1:5" s="2" customFormat="1">
      <c r="A1" s="2" t="s">
        <v>0</v>
      </c>
      <c r="B1" s="2" t="s">
        <v>1</v>
      </c>
      <c r="C1" s="2" t="s">
        <v>2</v>
      </c>
      <c r="D1" s="2" t="s">
        <v>11</v>
      </c>
      <c r="E1" s="2" t="s">
        <v>12</v>
      </c>
    </row>
    <row r="2" spans="1:5">
      <c r="A2" s="4" t="s">
        <v>5</v>
      </c>
      <c r="B2" s="1">
        <v>11</v>
      </c>
      <c r="C2" s="1">
        <v>11</v>
      </c>
      <c r="D2" s="1">
        <v>100</v>
      </c>
      <c r="E2" s="1">
        <v>100</v>
      </c>
    </row>
    <row r="3" spans="1:5">
      <c r="A3" s="4" t="s">
        <v>6</v>
      </c>
      <c r="B3" s="1">
        <v>4</v>
      </c>
      <c r="C3" s="1">
        <v>4</v>
      </c>
      <c r="D3" s="1">
        <v>100</v>
      </c>
      <c r="E3" s="1">
        <v>100</v>
      </c>
    </row>
    <row r="4" spans="1:5">
      <c r="A4" s="4" t="s">
        <v>7</v>
      </c>
      <c r="B4" s="1">
        <v>6</v>
      </c>
      <c r="C4" s="1">
        <v>4</v>
      </c>
      <c r="D4" s="1">
        <f>C4/B4*100</f>
        <v>66.666666666666657</v>
      </c>
      <c r="E4" s="1">
        <v>100</v>
      </c>
    </row>
    <row r="5" spans="1:5">
      <c r="A5" s="4" t="s">
        <v>8</v>
      </c>
      <c r="B5" s="1">
        <v>10</v>
      </c>
      <c r="C5" s="1">
        <v>11</v>
      </c>
      <c r="D5" s="1">
        <v>100</v>
      </c>
      <c r="E5" s="1">
        <f>B5/C5*100</f>
        <v>90.909090909090907</v>
      </c>
    </row>
    <row r="6" spans="1:5">
      <c r="A6" s="4" t="s">
        <v>9</v>
      </c>
      <c r="B6" s="1">
        <v>11</v>
      </c>
      <c r="C6" s="1">
        <v>11</v>
      </c>
      <c r="D6" s="1">
        <f>10/11*100</f>
        <v>90.909090909090907</v>
      </c>
      <c r="E6" s="1">
        <f>10/11*100</f>
        <v>90.909090909090907</v>
      </c>
    </row>
    <row r="7" spans="1:5">
      <c r="A7" s="4" t="s">
        <v>10</v>
      </c>
      <c r="B7" s="1">
        <v>15</v>
      </c>
      <c r="C7" s="1">
        <v>14</v>
      </c>
      <c r="D7" s="1">
        <f>13/15*100</f>
        <v>86.666666666666671</v>
      </c>
      <c r="E7" s="1">
        <f>13/14*100</f>
        <v>92.857142857142861</v>
      </c>
    </row>
    <row r="8" spans="1:5" s="2" customFormat="1">
      <c r="A8" s="2" t="s">
        <v>15</v>
      </c>
      <c r="D8" s="2">
        <f>AVERAGE(D2:D7)</f>
        <v>90.707070707070685</v>
      </c>
      <c r="E8" s="2">
        <f>AVERAGE(E2:E7)</f>
        <v>95.779220779220779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Sensilla co-expression</vt:lpstr>
      <vt:lpstr>Section neuron co-expression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PotterLab</dc:creator>
  <cp:lastModifiedBy>Christopher Potter</cp:lastModifiedBy>
  <dcterms:created xsi:type="dcterms:W3CDTF">2016-06-23T16:05:18Z</dcterms:created>
  <dcterms:modified xsi:type="dcterms:W3CDTF">2016-06-30T00:47:58Z</dcterms:modified>
</cp:coreProperties>
</file>